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MATERIJALI ZA UV\2022\"/>
    </mc:Choice>
  </mc:AlternateContent>
  <xr:revisionPtr revIDLastSave="0" documentId="13_ncr:1_{A2A0F792-6564-4B81-9B02-B88D216A5A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Sheet1!$A$1:$E$65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D28" i="1"/>
  <c r="E28" i="1"/>
  <c r="E46" i="1" l="1"/>
  <c r="D57" i="1" l="1"/>
  <c r="D56" i="1" s="1"/>
  <c r="D55" i="1" s="1"/>
  <c r="D54" i="1" s="1"/>
  <c r="D60" i="1"/>
  <c r="D59" i="1" s="1"/>
  <c r="D52" i="1"/>
  <c r="D51" i="1" s="1"/>
  <c r="D50" i="1" s="1"/>
  <c r="D49" i="1" s="1"/>
  <c r="D46" i="1"/>
  <c r="D45" i="1" s="1"/>
  <c r="D44" i="1" s="1"/>
  <c r="D43" i="1" s="1"/>
  <c r="D39" i="1"/>
  <c r="D41" i="1"/>
  <c r="D31" i="1"/>
  <c r="D33" i="1"/>
  <c r="D35" i="1"/>
  <c r="D24" i="1"/>
  <c r="D23" i="1" s="1"/>
  <c r="D22" i="1" s="1"/>
  <c r="D21" i="1" s="1"/>
  <c r="D38" i="1" l="1"/>
  <c r="D37" i="1" s="1"/>
  <c r="D30" i="1"/>
  <c r="D29" i="1" s="1"/>
  <c r="E19" i="1"/>
  <c r="E18" i="1" s="1"/>
  <c r="E17" i="1" s="1"/>
  <c r="E16" i="1" s="1"/>
  <c r="D19" i="1"/>
  <c r="D18" i="1" s="1"/>
  <c r="D17" i="1" s="1"/>
  <c r="D16" i="1" s="1"/>
  <c r="D15" i="1" l="1"/>
  <c r="D14" i="1" s="1"/>
  <c r="D13" i="1" s="1"/>
  <c r="D12" i="1" s="1"/>
  <c r="E26" i="1"/>
  <c r="D26" i="1"/>
  <c r="E24" i="1"/>
  <c r="E31" i="1"/>
  <c r="E33" i="1"/>
  <c r="E35" i="1"/>
  <c r="E39" i="1"/>
  <c r="E41" i="1"/>
  <c r="E45" i="1"/>
  <c r="E44" i="1" s="1"/>
  <c r="E43" i="1" s="1"/>
  <c r="E52" i="1"/>
  <c r="E51" i="1" s="1"/>
  <c r="E50" i="1" s="1"/>
  <c r="E49" i="1" s="1"/>
  <c r="E57" i="1"/>
  <c r="E56" i="1" s="1"/>
  <c r="E60" i="1"/>
  <c r="E59" i="1" s="1"/>
  <c r="E23" i="1" l="1"/>
  <c r="E22" i="1" s="1"/>
  <c r="E21" i="1" s="1"/>
  <c r="E55" i="1"/>
  <c r="E54" i="1" s="1"/>
  <c r="E38" i="1"/>
  <c r="E37" i="1" s="1"/>
  <c r="E30" i="1"/>
  <c r="E29" i="1" s="1"/>
  <c r="E14" i="1" l="1"/>
  <c r="E13" i="1" s="1"/>
  <c r="E12" i="1" s="1"/>
</calcChain>
</file>

<file path=xl/sharedStrings.xml><?xml version="1.0" encoding="utf-8"?>
<sst xmlns="http://schemas.openxmlformats.org/spreadsheetml/2006/main" count="144" uniqueCount="81">
  <si>
    <t/>
  </si>
  <si>
    <t>POZICIJA</t>
  </si>
  <si>
    <t>BROJ KONTA</t>
  </si>
  <si>
    <t>VRSTA PRIHODA / PRIMITAKA</t>
  </si>
  <si>
    <t>PLANIRANO</t>
  </si>
  <si>
    <t>SVEUKUPNO PRIHODI</t>
  </si>
  <si>
    <t xml:space="preserve">Korisnik </t>
  </si>
  <si>
    <t>K047</t>
  </si>
  <si>
    <t>NAFTALAN- SPECIJALNA BOLNICA ZA MED. REHABILITACIJU (40703)</t>
  </si>
  <si>
    <t>Razdjel</t>
  </si>
  <si>
    <t>000</t>
  </si>
  <si>
    <t>PRIHODI</t>
  </si>
  <si>
    <t>Glava</t>
  </si>
  <si>
    <t>000002</t>
  </si>
  <si>
    <t>PRIHODI PRORAČUNSKIH KORISNIKA IZVAN ŽUPANIJSKOG PRORAČUNA</t>
  </si>
  <si>
    <t xml:space="preserve">Izvor </t>
  </si>
  <si>
    <t>3.</t>
  </si>
  <si>
    <t>VLASTITI PRIHODI</t>
  </si>
  <si>
    <t>3.1.</t>
  </si>
  <si>
    <t>VLASTITI PRIHODI- USTANOVE U ZDRAVSTVU</t>
  </si>
  <si>
    <t>6</t>
  </si>
  <si>
    <t>Prihodi poslovanja</t>
  </si>
  <si>
    <t>66</t>
  </si>
  <si>
    <t>Prihodi od prodaje proizvoda i robe te pruženih usluga i prihodi od donacija</t>
  </si>
  <si>
    <t>661</t>
  </si>
  <si>
    <t>Prihodi od prodaje proizvoda i robe te pruženih usluga</t>
  </si>
  <si>
    <t>4.</t>
  </si>
  <si>
    <t>PRIHODI ZA POSEBNE NAMJENE</t>
  </si>
  <si>
    <t>4.A.</t>
  </si>
  <si>
    <t>PRIHODI ZA POSEBNE NAMJENE- OSTALO (USTANOVE U ZDRAVSTVU)</t>
  </si>
  <si>
    <t>63</t>
  </si>
  <si>
    <t>Pomoći iz inozemstva i od subjekata unutar općeg proračuna</t>
  </si>
  <si>
    <t>634</t>
  </si>
  <si>
    <t>Pomoći od izvanproračunskih korisnika</t>
  </si>
  <si>
    <t>64</t>
  </si>
  <si>
    <t>Prihodi od imovine</t>
  </si>
  <si>
    <t>641</t>
  </si>
  <si>
    <t>Prihodi od financijske imovine</t>
  </si>
  <si>
    <t>65</t>
  </si>
  <si>
    <t>Prihodi od upravnih i administrativnih pristojbi, pristojbi po posebnim propisima i naknada</t>
  </si>
  <si>
    <t>652</t>
  </si>
  <si>
    <t>Prihodi po posebnim propisima</t>
  </si>
  <si>
    <t>4.I.</t>
  </si>
  <si>
    <t>PRIHODI ZA POSEBNE NAMJENE- HZZO</t>
  </si>
  <si>
    <t>67</t>
  </si>
  <si>
    <t>Prihodi iz nadležnog proračuna i od HZZO-a temeljem ugovornih obveza</t>
  </si>
  <si>
    <t>673</t>
  </si>
  <si>
    <t>Prihodi od HZZO-a na temelju ugovornih obveza</t>
  </si>
  <si>
    <t>5.</t>
  </si>
  <si>
    <t>POMOĆI</t>
  </si>
  <si>
    <t>5.H.</t>
  </si>
  <si>
    <t>POMOĆI- USTANOVE U ZDRAVSTVU</t>
  </si>
  <si>
    <t>638</t>
  </si>
  <si>
    <t>Pomoći temeljem prijenosa EU sredstava</t>
  </si>
  <si>
    <t>6.</t>
  </si>
  <si>
    <t>DONACIJE</t>
  </si>
  <si>
    <t>6.2.</t>
  </si>
  <si>
    <t>DONACIJE- USTANOVE U ZDRAVSTVU</t>
  </si>
  <si>
    <t>663</t>
  </si>
  <si>
    <t>Donacije od pravnih i fizičkih osoba izvan općeg proračuna</t>
  </si>
  <si>
    <t>7.</t>
  </si>
  <si>
    <t>PRIHODI OD PRODAJE NEFINANCIJSKE IMOVINE I NAKNADE S NASLOVA</t>
  </si>
  <si>
    <t>7.2.</t>
  </si>
  <si>
    <t>PRIHODI OD NEF.  IMOV. I NADOK. ŠTETA S OSNO. OSIG.- U. U ZD</t>
  </si>
  <si>
    <t>7</t>
  </si>
  <si>
    <t>Prihodi od prodaje nefinancijske imovine</t>
  </si>
  <si>
    <t>72</t>
  </si>
  <si>
    <t>Prihodi od prodaje proizvedene dugotrajne imovine</t>
  </si>
  <si>
    <t>Kazne, upravne mjere i ostali prihodi</t>
  </si>
  <si>
    <t>Ostali prihodi</t>
  </si>
  <si>
    <t>Izvor</t>
  </si>
  <si>
    <t>1.</t>
  </si>
  <si>
    <t>1.2.</t>
  </si>
  <si>
    <t>Opći prihodi i primici</t>
  </si>
  <si>
    <t>Opći prihodi i primici - proračun zagrebačke županije</t>
  </si>
  <si>
    <t>Prihodi iz nadležnog proračuna za financiranje redovne djelatnosti proračunskih korisnika</t>
  </si>
  <si>
    <t>IZVRŠENJE FINANCIJSKOG PLANA</t>
  </si>
  <si>
    <t>01.01.2021.-31.12.2021.</t>
  </si>
  <si>
    <t>REALIZIRANO          1.1.-31.12.2021.</t>
  </si>
  <si>
    <t>Pomoć proračunskim korisnicima iz proračuna koji im nije nadležan</t>
  </si>
  <si>
    <t>Prihod od prodaje prijevoznih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</si>
</sst>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\ 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A3C9B9"/>
        <bgColor rgb="FFA3C9B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FEDE01"/>
        <bgColor rgb="FFFEDE01"/>
      </patternFill>
    </fill>
    <fill>
      <patternFill patternType="solid">
        <fgColor rgb="FFFFEE75"/>
        <bgColor rgb="FFFFEE75"/>
      </patternFill>
    </fill>
    <fill>
      <patternFill patternType="solid">
        <fgColor rgb="FFFFFFFF"/>
        <bgColor rgb="FFFFFFFF"/>
      </patternFill>
    </fill>
    <fill>
      <patternFill patternType="none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7" fillId="0" borderId="0"/>
    <xf numFmtId="0" fontId="7" fillId="9" borderId="0"/>
    <xf numFmtId="0" fontId="7" fillId="9" borderId="0"/>
    <xf numFmtId="0" fontId="7" fillId="9" borderId="0"/>
  </cellStyleXfs>
  <cellXfs count="40">
    <xf numFmtId="0" fontId="1" fillId="0" borderId="0" xfId="0" applyFont="1" applyFill="1" applyBorder="1"/>
    <xf numFmtId="0" fontId="1" fillId="9" borderId="0" xfId="3" applyFont="1"/>
    <xf numFmtId="0" fontId="1" fillId="9" borderId="0" xfId="0" applyFont="1" applyFill="1"/>
    <xf numFmtId="0" fontId="2" fillId="9" borderId="1" xfId="2" applyFont="1" applyBorder="1" applyAlignment="1">
      <alignment vertical="center" wrapText="1" readingOrder="1"/>
    </xf>
    <xf numFmtId="0" fontId="2" fillId="9" borderId="1" xfId="2" applyFont="1" applyBorder="1" applyAlignment="1">
      <alignment horizontal="center" vertical="center" wrapText="1" readingOrder="1"/>
    </xf>
    <xf numFmtId="0" fontId="5" fillId="2" borderId="1" xfId="1" applyFont="1" applyFill="1" applyBorder="1" applyAlignment="1">
      <alignment horizontal="left" vertical="center" wrapText="1" readingOrder="1"/>
    </xf>
    <xf numFmtId="0" fontId="5" fillId="2" borderId="1" xfId="1" applyFont="1" applyFill="1" applyBorder="1" applyAlignment="1">
      <alignment vertical="center" wrapText="1" readingOrder="1"/>
    </xf>
    <xf numFmtId="164" fontId="5" fillId="2" borderId="1" xfId="1" applyNumberFormat="1" applyFont="1" applyFill="1" applyBorder="1" applyAlignment="1">
      <alignment horizontal="right" vertical="center" wrapText="1" readingOrder="1"/>
    </xf>
    <xf numFmtId="0" fontId="6" fillId="3" borderId="1" xfId="1" applyFont="1" applyFill="1" applyBorder="1" applyAlignment="1">
      <alignment horizontal="left" vertical="center" wrapText="1" readingOrder="1"/>
    </xf>
    <xf numFmtId="0" fontId="6" fillId="3" borderId="1" xfId="1" applyFont="1" applyFill="1" applyBorder="1" applyAlignment="1">
      <alignment vertical="center" wrapText="1" readingOrder="1"/>
    </xf>
    <xf numFmtId="164" fontId="6" fillId="3" borderId="1" xfId="1" applyNumberFormat="1" applyFont="1" applyFill="1" applyBorder="1" applyAlignment="1">
      <alignment horizontal="right" vertical="center" wrapText="1" readingOrder="1"/>
    </xf>
    <xf numFmtId="0" fontId="5" fillId="4" borderId="1" xfId="1" applyFont="1" applyFill="1" applyBorder="1" applyAlignment="1">
      <alignment horizontal="left" vertical="center" wrapText="1" readingOrder="1"/>
    </xf>
    <xf numFmtId="0" fontId="5" fillId="4" borderId="1" xfId="1" applyFont="1" applyFill="1" applyBorder="1" applyAlignment="1">
      <alignment vertical="center" wrapText="1" readingOrder="1"/>
    </xf>
    <xf numFmtId="164" fontId="5" fillId="4" borderId="1" xfId="1" applyNumberFormat="1" applyFont="1" applyFill="1" applyBorder="1" applyAlignment="1">
      <alignment horizontal="right" vertical="center" wrapText="1" readingOrder="1"/>
    </xf>
    <xf numFmtId="0" fontId="5" fillId="5" borderId="1" xfId="1" applyFont="1" applyFill="1" applyBorder="1" applyAlignment="1">
      <alignment horizontal="left" vertical="center" wrapText="1" readingOrder="1"/>
    </xf>
    <xf numFmtId="0" fontId="5" fillId="5" borderId="1" xfId="1" applyFont="1" applyFill="1" applyBorder="1" applyAlignment="1">
      <alignment vertical="center" wrapText="1" readingOrder="1"/>
    </xf>
    <xf numFmtId="164" fontId="5" fillId="5" borderId="1" xfId="1" applyNumberFormat="1" applyFont="1" applyFill="1" applyBorder="1" applyAlignment="1">
      <alignment horizontal="right" vertical="center" wrapText="1" readingOrder="1"/>
    </xf>
    <xf numFmtId="0" fontId="6" fillId="6" borderId="1" xfId="1" applyFont="1" applyFill="1" applyBorder="1" applyAlignment="1">
      <alignment horizontal="left" vertical="center" wrapText="1" readingOrder="1"/>
    </xf>
    <xf numFmtId="0" fontId="6" fillId="6" borderId="1" xfId="1" applyFont="1" applyFill="1" applyBorder="1" applyAlignment="1">
      <alignment vertical="center" wrapText="1" readingOrder="1"/>
    </xf>
    <xf numFmtId="164" fontId="6" fillId="6" borderId="1" xfId="1" applyNumberFormat="1" applyFont="1" applyFill="1" applyBorder="1" applyAlignment="1">
      <alignment horizontal="right" vertical="center" wrapText="1" readingOrder="1"/>
    </xf>
    <xf numFmtId="0" fontId="6" fillId="7" borderId="1" xfId="1" applyFont="1" applyFill="1" applyBorder="1" applyAlignment="1">
      <alignment horizontal="left" vertical="center" wrapText="1" readingOrder="1"/>
    </xf>
    <xf numFmtId="0" fontId="6" fillId="7" borderId="1" xfId="1" applyFont="1" applyFill="1" applyBorder="1" applyAlignment="1">
      <alignment vertical="center" wrapText="1" readingOrder="1"/>
    </xf>
    <xf numFmtId="164" fontId="6" fillId="7" borderId="1" xfId="1" applyNumberFormat="1" applyFont="1" applyFill="1" applyBorder="1" applyAlignment="1">
      <alignment horizontal="right" vertical="center" wrapText="1" readingOrder="1"/>
    </xf>
    <xf numFmtId="0" fontId="6" fillId="8" borderId="1" xfId="1" applyFont="1" applyFill="1" applyBorder="1" applyAlignment="1">
      <alignment horizontal="left" vertical="center" wrapText="1" readingOrder="1"/>
    </xf>
    <xf numFmtId="0" fontId="6" fillId="8" borderId="1" xfId="1" applyFont="1" applyFill="1" applyBorder="1" applyAlignment="1">
      <alignment vertical="center" wrapText="1" readingOrder="1"/>
    </xf>
    <xf numFmtId="164" fontId="6" fillId="8" borderId="1" xfId="1" applyNumberFormat="1" applyFont="1" applyFill="1" applyBorder="1" applyAlignment="1">
      <alignment horizontal="right" vertical="center" wrapText="1" readingOrder="1"/>
    </xf>
    <xf numFmtId="0" fontId="6" fillId="9" borderId="1" xfId="1" applyFont="1" applyFill="1" applyBorder="1" applyAlignment="1">
      <alignment horizontal="left" vertical="center" wrapText="1" readingOrder="1"/>
    </xf>
    <xf numFmtId="0" fontId="6" fillId="9" borderId="1" xfId="1" applyFont="1" applyFill="1" applyBorder="1" applyAlignment="1">
      <alignment vertical="center" wrapText="1" readingOrder="1"/>
    </xf>
    <xf numFmtId="164" fontId="6" fillId="9" borderId="1" xfId="1" applyNumberFormat="1" applyFont="1" applyFill="1" applyBorder="1" applyAlignment="1">
      <alignment horizontal="right" vertical="center" wrapText="1" readingOrder="1"/>
    </xf>
    <xf numFmtId="0" fontId="2" fillId="9" borderId="1" xfId="1" applyFont="1" applyFill="1" applyBorder="1" applyAlignment="1">
      <alignment horizontal="left" vertical="center" wrapText="1" readingOrder="1"/>
    </xf>
    <xf numFmtId="0" fontId="2" fillId="9" borderId="1" xfId="1" applyFont="1" applyFill="1" applyBorder="1" applyAlignment="1">
      <alignment vertical="center" wrapText="1" readingOrder="1"/>
    </xf>
    <xf numFmtId="164" fontId="2" fillId="9" borderId="1" xfId="1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2" fillId="0" borderId="0" xfId="1" applyFont="1" applyAlignment="1">
      <alignment vertical="top" wrapText="1" readingOrder="1"/>
    </xf>
    <xf numFmtId="0" fontId="1" fillId="0" borderId="0" xfId="0" applyFont="1" applyFill="1" applyBorder="1"/>
    <xf numFmtId="0" fontId="3" fillId="9" borderId="0" xfId="2" applyFont="1" applyAlignment="1">
      <alignment horizontal="center" vertical="top" wrapText="1" readingOrder="1"/>
    </xf>
    <xf numFmtId="0" fontId="1" fillId="9" borderId="0" xfId="3" applyFont="1"/>
    <xf numFmtId="0" fontId="4" fillId="9" borderId="0" xfId="2" applyFont="1" applyAlignment="1">
      <alignment horizontal="center" vertical="top" wrapText="1" readingOrder="1"/>
    </xf>
  </cellXfs>
  <cellStyles count="5">
    <cellStyle name="Normal" xfId="1" xr:uid="{00000000-0005-0000-0000-000000000000}"/>
    <cellStyle name="Normal 2" xfId="2" xr:uid="{00000000-0005-0000-0000-000001000000}"/>
    <cellStyle name="Normalno" xfId="0" builtinId="0"/>
    <cellStyle name="Normalno 2" xfId="4" xr:uid="{00000000-0005-0000-0000-000002000000}"/>
    <cellStyle name="Normalno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A3C9B9"/>
      <rgbColor rgb="00000080"/>
      <rgbColor rgb="000000CE"/>
      <rgbColor rgb="00FEDE01"/>
      <rgbColor rgb="00FFEE75"/>
      <rgbColor rgb="00800000"/>
      <rgbColor rgb="00008000"/>
      <rgbColor rgb="000000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showGridLines="0" tabSelected="1" zoomScaleNormal="100" workbookViewId="0">
      <selection activeCell="E16" sqref="E16"/>
    </sheetView>
  </sheetViews>
  <sheetFormatPr defaultRowHeight="15" x14ac:dyDescent="0.25"/>
  <cols>
    <col min="1" max="1" width="13.42578125" customWidth="1"/>
    <col min="2" max="2" width="14.85546875" customWidth="1"/>
    <col min="3" max="3" width="71.5703125" customWidth="1"/>
    <col min="4" max="5" width="16.28515625" customWidth="1"/>
    <col min="6" max="6" width="0" hidden="1" customWidth="1"/>
    <col min="7" max="7" width="1" customWidth="1"/>
    <col min="8" max="8" width="0" hidden="1" customWidth="1"/>
    <col min="9" max="9" width="2.7109375" customWidth="1"/>
  </cols>
  <sheetData>
    <row r="1" spans="1:7" ht="12.75" customHeight="1" x14ac:dyDescent="0.25">
      <c r="A1" s="35"/>
      <c r="B1" s="36"/>
      <c r="C1" s="36"/>
      <c r="D1" s="36"/>
      <c r="E1" s="36"/>
      <c r="F1" s="36"/>
      <c r="G1" s="36"/>
    </row>
    <row r="2" spans="1:7" ht="1.35" customHeight="1" x14ac:dyDescent="0.25"/>
    <row r="3" spans="1:7" ht="1.35" customHeight="1" x14ac:dyDescent="0.25"/>
    <row r="4" spans="1:7" ht="12.75" customHeight="1" x14ac:dyDescent="0.25">
      <c r="A4" s="35"/>
      <c r="B4" s="36"/>
      <c r="C4" s="36"/>
      <c r="D4" s="36"/>
      <c r="E4" s="36"/>
      <c r="F4" s="36"/>
      <c r="G4" s="36"/>
    </row>
    <row r="5" spans="1:7" ht="8.4499999999999993" customHeight="1" x14ac:dyDescent="0.25"/>
    <row r="6" spans="1:7" ht="19.899999999999999" customHeight="1" x14ac:dyDescent="0.25">
      <c r="A6" s="37" t="s">
        <v>76</v>
      </c>
      <c r="B6" s="38"/>
      <c r="C6" s="38"/>
      <c r="D6" s="38"/>
      <c r="E6" s="38"/>
      <c r="F6" s="38"/>
      <c r="G6" s="38"/>
    </row>
    <row r="7" spans="1:7" ht="1.5" customHeight="1" x14ac:dyDescent="0.25">
      <c r="A7" s="1"/>
      <c r="B7" s="1"/>
      <c r="C7" s="1"/>
      <c r="D7" s="1"/>
      <c r="E7" s="1"/>
      <c r="F7" s="1"/>
      <c r="G7" s="1"/>
    </row>
    <row r="8" spans="1:7" ht="19.899999999999999" customHeight="1" x14ac:dyDescent="0.25">
      <c r="A8" s="39" t="s">
        <v>77</v>
      </c>
      <c r="B8" s="38"/>
      <c r="C8" s="38"/>
      <c r="D8" s="38"/>
      <c r="E8" s="38"/>
      <c r="F8" s="38"/>
      <c r="G8" s="38"/>
    </row>
    <row r="9" spans="1:7" ht="8.65" customHeight="1" x14ac:dyDescent="0.25">
      <c r="A9" s="2"/>
      <c r="B9" s="2"/>
      <c r="C9" s="2"/>
      <c r="D9" s="2"/>
      <c r="E9" s="2"/>
      <c r="F9" s="2"/>
      <c r="G9" s="2"/>
    </row>
    <row r="10" spans="1:7" ht="7.15" customHeight="1" x14ac:dyDescent="0.25">
      <c r="A10" s="2"/>
      <c r="B10" s="2"/>
      <c r="C10" s="2"/>
      <c r="D10" s="2"/>
      <c r="E10" s="2"/>
      <c r="F10" s="2"/>
      <c r="G10" s="2"/>
    </row>
    <row r="11" spans="1:7" ht="24" customHeight="1" x14ac:dyDescent="0.25">
      <c r="A11" s="3" t="s">
        <v>1</v>
      </c>
      <c r="B11" s="3" t="s">
        <v>2</v>
      </c>
      <c r="C11" s="3" t="s">
        <v>3</v>
      </c>
      <c r="D11" s="4" t="s">
        <v>4</v>
      </c>
      <c r="E11" s="4" t="s">
        <v>78</v>
      </c>
      <c r="F11" s="2"/>
      <c r="G11" s="2"/>
    </row>
    <row r="12" spans="1:7" x14ac:dyDescent="0.25">
      <c r="A12" s="5" t="s">
        <v>0</v>
      </c>
      <c r="B12" s="5" t="s">
        <v>0</v>
      </c>
      <c r="C12" s="6" t="s">
        <v>5</v>
      </c>
      <c r="D12" s="7">
        <f t="shared" ref="D12:E14" si="0">SUM(D13)</f>
        <v>36333550.780000001</v>
      </c>
      <c r="E12" s="7">
        <f t="shared" si="0"/>
        <v>32571121.260000002</v>
      </c>
    </row>
    <row r="13" spans="1:7" x14ac:dyDescent="0.25">
      <c r="A13" s="8" t="s">
        <v>6</v>
      </c>
      <c r="B13" s="8" t="s">
        <v>7</v>
      </c>
      <c r="C13" s="9" t="s">
        <v>8</v>
      </c>
      <c r="D13" s="10">
        <f t="shared" si="0"/>
        <v>36333550.780000001</v>
      </c>
      <c r="E13" s="10">
        <f t="shared" si="0"/>
        <v>32571121.260000002</v>
      </c>
    </row>
    <row r="14" spans="1:7" x14ac:dyDescent="0.25">
      <c r="A14" s="11" t="s">
        <v>9</v>
      </c>
      <c r="B14" s="11" t="s">
        <v>10</v>
      </c>
      <c r="C14" s="12" t="s">
        <v>11</v>
      </c>
      <c r="D14" s="13">
        <f t="shared" si="0"/>
        <v>36333550.780000001</v>
      </c>
      <c r="E14" s="13">
        <f t="shared" si="0"/>
        <v>32571121.260000002</v>
      </c>
    </row>
    <row r="15" spans="1:7" x14ac:dyDescent="0.25">
      <c r="A15" s="14" t="s">
        <v>12</v>
      </c>
      <c r="B15" s="14" t="s">
        <v>13</v>
      </c>
      <c r="C15" s="15" t="s">
        <v>14</v>
      </c>
      <c r="D15" s="16">
        <f>SUM(D16+D21+D28+D43+D49+D54)</f>
        <v>36333550.780000001</v>
      </c>
      <c r="E15" s="16">
        <f>SUM(E16+E21+E28+E43+E54)</f>
        <v>32571121.260000002</v>
      </c>
    </row>
    <row r="16" spans="1:7" s="33" customFormat="1" x14ac:dyDescent="0.25">
      <c r="A16" s="17" t="s">
        <v>70</v>
      </c>
      <c r="B16" s="17" t="s">
        <v>71</v>
      </c>
      <c r="C16" s="18" t="s">
        <v>73</v>
      </c>
      <c r="D16" s="19">
        <f t="shared" ref="D16:E19" si="1">SUM(D17)</f>
        <v>7715699</v>
      </c>
      <c r="E16" s="19">
        <f t="shared" si="1"/>
        <v>7714826.75</v>
      </c>
    </row>
    <row r="17" spans="1:5" s="33" customFormat="1" x14ac:dyDescent="0.25">
      <c r="A17" s="20" t="s">
        <v>70</v>
      </c>
      <c r="B17" s="20" t="s">
        <v>72</v>
      </c>
      <c r="C17" s="21" t="s">
        <v>74</v>
      </c>
      <c r="D17" s="22">
        <f t="shared" si="1"/>
        <v>7715699</v>
      </c>
      <c r="E17" s="22">
        <f t="shared" si="1"/>
        <v>7714826.75</v>
      </c>
    </row>
    <row r="18" spans="1:5" s="33" customFormat="1" x14ac:dyDescent="0.25">
      <c r="A18" s="23"/>
      <c r="B18" s="23">
        <v>6</v>
      </c>
      <c r="C18" s="24" t="s">
        <v>21</v>
      </c>
      <c r="D18" s="25">
        <f t="shared" si="1"/>
        <v>7715699</v>
      </c>
      <c r="E18" s="25">
        <f t="shared" si="1"/>
        <v>7714826.75</v>
      </c>
    </row>
    <row r="19" spans="1:5" s="33" customFormat="1" x14ac:dyDescent="0.25">
      <c r="A19" s="26"/>
      <c r="B19" s="26">
        <v>67</v>
      </c>
      <c r="C19" s="27" t="s">
        <v>45</v>
      </c>
      <c r="D19" s="28">
        <f t="shared" si="1"/>
        <v>7715699</v>
      </c>
      <c r="E19" s="28">
        <f t="shared" si="1"/>
        <v>7714826.75</v>
      </c>
    </row>
    <row r="20" spans="1:5" s="33" customFormat="1" ht="24" x14ac:dyDescent="0.25">
      <c r="A20" s="26"/>
      <c r="B20" s="29">
        <v>671</v>
      </c>
      <c r="C20" s="30" t="s">
        <v>75</v>
      </c>
      <c r="D20" s="31">
        <v>7715699</v>
      </c>
      <c r="E20" s="31">
        <v>7714826.75</v>
      </c>
    </row>
    <row r="21" spans="1:5" x14ac:dyDescent="0.25">
      <c r="A21" s="17" t="s">
        <v>15</v>
      </c>
      <c r="B21" s="17" t="s">
        <v>16</v>
      </c>
      <c r="C21" s="18" t="s">
        <v>17</v>
      </c>
      <c r="D21" s="19">
        <f>SUM(D22)</f>
        <v>6919999.7400000002</v>
      </c>
      <c r="E21" s="19">
        <f>SUM(E22)</f>
        <v>6217597.21</v>
      </c>
    </row>
    <row r="22" spans="1:5" x14ac:dyDescent="0.25">
      <c r="A22" s="20" t="s">
        <v>15</v>
      </c>
      <c r="B22" s="20" t="s">
        <v>18</v>
      </c>
      <c r="C22" s="21" t="s">
        <v>19</v>
      </c>
      <c r="D22" s="22">
        <f>SUM(D23)</f>
        <v>6919999.7400000002</v>
      </c>
      <c r="E22" s="22">
        <f>SUM(E23)</f>
        <v>6217597.21</v>
      </c>
    </row>
    <row r="23" spans="1:5" x14ac:dyDescent="0.25">
      <c r="A23" s="23" t="s">
        <v>0</v>
      </c>
      <c r="B23" s="23" t="s">
        <v>20</v>
      </c>
      <c r="C23" s="24" t="s">
        <v>21</v>
      </c>
      <c r="D23" s="25">
        <f>SUM(D24)</f>
        <v>6919999.7400000002</v>
      </c>
      <c r="E23" s="25">
        <f>SUM(E24+E26)</f>
        <v>6217597.21</v>
      </c>
    </row>
    <row r="24" spans="1:5" x14ac:dyDescent="0.25">
      <c r="A24" s="26" t="s">
        <v>0</v>
      </c>
      <c r="B24" s="26" t="s">
        <v>22</v>
      </c>
      <c r="C24" s="27" t="s">
        <v>23</v>
      </c>
      <c r="D24" s="28">
        <f>SUM(D25)</f>
        <v>6919999.7400000002</v>
      </c>
      <c r="E24" s="28">
        <f>SUM(E25)</f>
        <v>6056713.7400000002</v>
      </c>
    </row>
    <row r="25" spans="1:5" x14ac:dyDescent="0.25">
      <c r="A25" s="26" t="s">
        <v>0</v>
      </c>
      <c r="B25" s="29" t="s">
        <v>24</v>
      </c>
      <c r="C25" s="30" t="s">
        <v>25</v>
      </c>
      <c r="D25" s="31">
        <v>6919999.7400000002</v>
      </c>
      <c r="E25" s="31">
        <v>6056713.7400000002</v>
      </c>
    </row>
    <row r="26" spans="1:5" s="32" customFormat="1" x14ac:dyDescent="0.25">
      <c r="A26" s="26"/>
      <c r="B26" s="26">
        <v>68</v>
      </c>
      <c r="C26" s="27" t="s">
        <v>68</v>
      </c>
      <c r="D26" s="28">
        <f>SUM(D27)</f>
        <v>0</v>
      </c>
      <c r="E26" s="28">
        <f>SUM(E27)</f>
        <v>160883.47</v>
      </c>
    </row>
    <row r="27" spans="1:5" s="32" customFormat="1" x14ac:dyDescent="0.25">
      <c r="A27" s="26"/>
      <c r="B27" s="29">
        <v>683</v>
      </c>
      <c r="C27" s="30" t="s">
        <v>69</v>
      </c>
      <c r="D27" s="31">
        <v>0</v>
      </c>
      <c r="E27" s="31">
        <v>160883.47</v>
      </c>
    </row>
    <row r="28" spans="1:5" x14ac:dyDescent="0.25">
      <c r="A28" s="17" t="s">
        <v>15</v>
      </c>
      <c r="B28" s="17" t="s">
        <v>26</v>
      </c>
      <c r="C28" s="18" t="s">
        <v>27</v>
      </c>
      <c r="D28" s="19">
        <f>SUM(D29+D37)</f>
        <v>21366087</v>
      </c>
      <c r="E28" s="19">
        <f>SUM(E29+E37)</f>
        <v>18313849.260000002</v>
      </c>
    </row>
    <row r="29" spans="1:5" x14ac:dyDescent="0.25">
      <c r="A29" s="20" t="s">
        <v>15</v>
      </c>
      <c r="B29" s="20" t="s">
        <v>28</v>
      </c>
      <c r="C29" s="21" t="s">
        <v>29</v>
      </c>
      <c r="D29" s="22">
        <f>SUM(D30)</f>
        <v>491000</v>
      </c>
      <c r="E29" s="22">
        <f>SUM(E30)</f>
        <v>548051.32000000007</v>
      </c>
    </row>
    <row r="30" spans="1:5" x14ac:dyDescent="0.25">
      <c r="A30" s="23" t="s">
        <v>0</v>
      </c>
      <c r="B30" s="23" t="s">
        <v>20</v>
      </c>
      <c r="C30" s="24" t="s">
        <v>21</v>
      </c>
      <c r="D30" s="25">
        <f>SUM(+D33+D35)</f>
        <v>491000</v>
      </c>
      <c r="E30" s="25">
        <f>SUM(E31+E33+E35)</f>
        <v>548051.32000000007</v>
      </c>
    </row>
    <row r="31" spans="1:5" x14ac:dyDescent="0.25">
      <c r="A31" s="26" t="s">
        <v>0</v>
      </c>
      <c r="B31" s="26" t="s">
        <v>30</v>
      </c>
      <c r="C31" s="27" t="s">
        <v>31</v>
      </c>
      <c r="D31" s="28">
        <f>SUM(D32)</f>
        <v>0</v>
      </c>
      <c r="E31" s="28">
        <f>SUM(E32)</f>
        <v>0</v>
      </c>
    </row>
    <row r="32" spans="1:5" x14ac:dyDescent="0.25">
      <c r="A32" s="26" t="s">
        <v>0</v>
      </c>
      <c r="B32" s="29" t="s">
        <v>32</v>
      </c>
      <c r="C32" s="30" t="s">
        <v>33</v>
      </c>
      <c r="D32" s="31">
        <v>0</v>
      </c>
      <c r="E32" s="31">
        <v>0</v>
      </c>
    </row>
    <row r="33" spans="1:5" x14ac:dyDescent="0.25">
      <c r="A33" s="26" t="s">
        <v>0</v>
      </c>
      <c r="B33" s="26" t="s">
        <v>34</v>
      </c>
      <c r="C33" s="27" t="s">
        <v>35</v>
      </c>
      <c r="D33" s="28">
        <f>SUM(D34)</f>
        <v>1000</v>
      </c>
      <c r="E33" s="28">
        <f>SUM(E34)</f>
        <v>632.65</v>
      </c>
    </row>
    <row r="34" spans="1:5" x14ac:dyDescent="0.25">
      <c r="A34" s="26" t="s">
        <v>0</v>
      </c>
      <c r="B34" s="29" t="s">
        <v>36</v>
      </c>
      <c r="C34" s="30" t="s">
        <v>37</v>
      </c>
      <c r="D34" s="31">
        <v>1000</v>
      </c>
      <c r="E34" s="31">
        <v>632.65</v>
      </c>
    </row>
    <row r="35" spans="1:5" ht="24" x14ac:dyDescent="0.25">
      <c r="A35" s="26" t="s">
        <v>0</v>
      </c>
      <c r="B35" s="26" t="s">
        <v>38</v>
      </c>
      <c r="C35" s="27" t="s">
        <v>39</v>
      </c>
      <c r="D35" s="28">
        <f>SUM(D36)</f>
        <v>490000</v>
      </c>
      <c r="E35" s="28">
        <f>SUM(E36)</f>
        <v>547418.67000000004</v>
      </c>
    </row>
    <row r="36" spans="1:5" x14ac:dyDescent="0.25">
      <c r="A36" s="26" t="s">
        <v>0</v>
      </c>
      <c r="B36" s="29" t="s">
        <v>40</v>
      </c>
      <c r="C36" s="30" t="s">
        <v>41</v>
      </c>
      <c r="D36" s="31">
        <v>490000</v>
      </c>
      <c r="E36" s="31">
        <v>547418.67000000004</v>
      </c>
    </row>
    <row r="37" spans="1:5" x14ac:dyDescent="0.25">
      <c r="A37" s="20" t="s">
        <v>15</v>
      </c>
      <c r="B37" s="20" t="s">
        <v>42</v>
      </c>
      <c r="C37" s="21" t="s">
        <v>43</v>
      </c>
      <c r="D37" s="22">
        <f>SUM(D38)</f>
        <v>20875087</v>
      </c>
      <c r="E37" s="22">
        <f>SUM(E38)</f>
        <v>17765797.940000001</v>
      </c>
    </row>
    <row r="38" spans="1:5" x14ac:dyDescent="0.25">
      <c r="A38" s="23" t="s">
        <v>0</v>
      </c>
      <c r="B38" s="23" t="s">
        <v>20</v>
      </c>
      <c r="C38" s="24" t="s">
        <v>21</v>
      </c>
      <c r="D38" s="25">
        <f>SUM(D39+D41)</f>
        <v>20875087</v>
      </c>
      <c r="E38" s="25">
        <f>SUM(E39+E41)</f>
        <v>17765797.940000001</v>
      </c>
    </row>
    <row r="39" spans="1:5" ht="24" x14ac:dyDescent="0.25">
      <c r="A39" s="26" t="s">
        <v>0</v>
      </c>
      <c r="B39" s="26" t="s">
        <v>38</v>
      </c>
      <c r="C39" s="27" t="s">
        <v>39</v>
      </c>
      <c r="D39" s="28">
        <f>SUM(D40)</f>
        <v>4240000</v>
      </c>
      <c r="E39" s="28">
        <f>SUM(E40)</f>
        <v>3682617.98</v>
      </c>
    </row>
    <row r="40" spans="1:5" x14ac:dyDescent="0.25">
      <c r="A40" s="26" t="s">
        <v>0</v>
      </c>
      <c r="B40" s="29" t="s">
        <v>40</v>
      </c>
      <c r="C40" s="30" t="s">
        <v>41</v>
      </c>
      <c r="D40" s="31">
        <v>4240000</v>
      </c>
      <c r="E40" s="31">
        <v>3682617.98</v>
      </c>
    </row>
    <row r="41" spans="1:5" x14ac:dyDescent="0.25">
      <c r="A41" s="26" t="s">
        <v>0</v>
      </c>
      <c r="B41" s="26" t="s">
        <v>44</v>
      </c>
      <c r="C41" s="27" t="s">
        <v>45</v>
      </c>
      <c r="D41" s="28">
        <f>SUM(D42)</f>
        <v>16635087</v>
      </c>
      <c r="E41" s="28">
        <f>SUM(E42)</f>
        <v>14083179.960000001</v>
      </c>
    </row>
    <row r="42" spans="1:5" ht="14.25" customHeight="1" x14ac:dyDescent="0.25">
      <c r="A42" s="26" t="s">
        <v>0</v>
      </c>
      <c r="B42" s="29" t="s">
        <v>46</v>
      </c>
      <c r="C42" s="30" t="s">
        <v>47</v>
      </c>
      <c r="D42" s="31">
        <v>16635087</v>
      </c>
      <c r="E42" s="31">
        <v>14083179.960000001</v>
      </c>
    </row>
    <row r="43" spans="1:5" x14ac:dyDescent="0.25">
      <c r="A43" s="17" t="s">
        <v>15</v>
      </c>
      <c r="B43" s="17" t="s">
        <v>48</v>
      </c>
      <c r="C43" s="18" t="s">
        <v>49</v>
      </c>
      <c r="D43" s="19">
        <f t="shared" ref="D43:E45" si="2">SUM(D44)</f>
        <v>311765.03999999998</v>
      </c>
      <c r="E43" s="19">
        <f t="shared" si="2"/>
        <v>319168.03999999998</v>
      </c>
    </row>
    <row r="44" spans="1:5" x14ac:dyDescent="0.25">
      <c r="A44" s="20" t="s">
        <v>15</v>
      </c>
      <c r="B44" s="20" t="s">
        <v>50</v>
      </c>
      <c r="C44" s="21" t="s">
        <v>51</v>
      </c>
      <c r="D44" s="22">
        <f t="shared" si="2"/>
        <v>311765.03999999998</v>
      </c>
      <c r="E44" s="22">
        <f t="shared" si="2"/>
        <v>319168.03999999998</v>
      </c>
    </row>
    <row r="45" spans="1:5" x14ac:dyDescent="0.25">
      <c r="A45" s="23" t="s">
        <v>0</v>
      </c>
      <c r="B45" s="23" t="s">
        <v>20</v>
      </c>
      <c r="C45" s="24" t="s">
        <v>21</v>
      </c>
      <c r="D45" s="25">
        <f t="shared" si="2"/>
        <v>311765.03999999998</v>
      </c>
      <c r="E45" s="25">
        <f t="shared" si="2"/>
        <v>319168.03999999998</v>
      </c>
    </row>
    <row r="46" spans="1:5" x14ac:dyDescent="0.25">
      <c r="A46" s="26" t="s">
        <v>0</v>
      </c>
      <c r="B46" s="26" t="s">
        <v>30</v>
      </c>
      <c r="C46" s="27" t="s">
        <v>31</v>
      </c>
      <c r="D46" s="28">
        <f>SUM(D48)</f>
        <v>311765.03999999998</v>
      </c>
      <c r="E46" s="28">
        <f>SUM(E47:E48)</f>
        <v>319168.03999999998</v>
      </c>
    </row>
    <row r="47" spans="1:5" s="34" customFormat="1" x14ac:dyDescent="0.25">
      <c r="A47" s="26"/>
      <c r="B47" s="29">
        <v>636</v>
      </c>
      <c r="C47" s="30" t="s">
        <v>79</v>
      </c>
      <c r="D47" s="31">
        <v>0</v>
      </c>
      <c r="E47" s="31">
        <v>7403</v>
      </c>
    </row>
    <row r="48" spans="1:5" x14ac:dyDescent="0.25">
      <c r="A48" s="26" t="s">
        <v>0</v>
      </c>
      <c r="B48" s="29" t="s">
        <v>52</v>
      </c>
      <c r="C48" s="30" t="s">
        <v>53</v>
      </c>
      <c r="D48" s="31">
        <v>311765.03999999998</v>
      </c>
      <c r="E48" s="31">
        <v>311765.03999999998</v>
      </c>
    </row>
    <row r="49" spans="1:5" x14ac:dyDescent="0.25">
      <c r="A49" s="17" t="s">
        <v>15</v>
      </c>
      <c r="B49" s="17" t="s">
        <v>54</v>
      </c>
      <c r="C49" s="18" t="s">
        <v>55</v>
      </c>
      <c r="D49" s="19">
        <f t="shared" ref="D49:E52" si="3">SUM(D50)</f>
        <v>0</v>
      </c>
      <c r="E49" s="19">
        <f t="shared" si="3"/>
        <v>0</v>
      </c>
    </row>
    <row r="50" spans="1:5" x14ac:dyDescent="0.25">
      <c r="A50" s="20" t="s">
        <v>15</v>
      </c>
      <c r="B50" s="20" t="s">
        <v>56</v>
      </c>
      <c r="C50" s="21" t="s">
        <v>57</v>
      </c>
      <c r="D50" s="22">
        <f t="shared" si="3"/>
        <v>0</v>
      </c>
      <c r="E50" s="22">
        <f t="shared" si="3"/>
        <v>0</v>
      </c>
    </row>
    <row r="51" spans="1:5" x14ac:dyDescent="0.25">
      <c r="A51" s="23" t="s">
        <v>0</v>
      </c>
      <c r="B51" s="23" t="s">
        <v>20</v>
      </c>
      <c r="C51" s="24" t="s">
        <v>21</v>
      </c>
      <c r="D51" s="25">
        <f t="shared" si="3"/>
        <v>0</v>
      </c>
      <c r="E51" s="25">
        <f t="shared" si="3"/>
        <v>0</v>
      </c>
    </row>
    <row r="52" spans="1:5" x14ac:dyDescent="0.25">
      <c r="A52" s="26" t="s">
        <v>0</v>
      </c>
      <c r="B52" s="26" t="s">
        <v>22</v>
      </c>
      <c r="C52" s="27" t="s">
        <v>23</v>
      </c>
      <c r="D52" s="28">
        <f t="shared" si="3"/>
        <v>0</v>
      </c>
      <c r="E52" s="28">
        <f t="shared" si="3"/>
        <v>0</v>
      </c>
    </row>
    <row r="53" spans="1:5" x14ac:dyDescent="0.25">
      <c r="A53" s="26" t="s">
        <v>0</v>
      </c>
      <c r="B53" s="29" t="s">
        <v>58</v>
      </c>
      <c r="C53" s="30" t="s">
        <v>59</v>
      </c>
      <c r="D53" s="31">
        <v>0</v>
      </c>
      <c r="E53" s="31">
        <v>0</v>
      </c>
    </row>
    <row r="54" spans="1:5" x14ac:dyDescent="0.25">
      <c r="A54" s="17" t="s">
        <v>15</v>
      </c>
      <c r="B54" s="17" t="s">
        <v>60</v>
      </c>
      <c r="C54" s="18" t="s">
        <v>61</v>
      </c>
      <c r="D54" s="19">
        <f>SUM(D55)</f>
        <v>20000</v>
      </c>
      <c r="E54" s="19">
        <f>SUM(E55)</f>
        <v>5680</v>
      </c>
    </row>
    <row r="55" spans="1:5" x14ac:dyDescent="0.25">
      <c r="A55" s="20" t="s">
        <v>15</v>
      </c>
      <c r="B55" s="20" t="s">
        <v>62</v>
      </c>
      <c r="C55" s="21" t="s">
        <v>63</v>
      </c>
      <c r="D55" s="22">
        <f>SUM(D56)</f>
        <v>20000</v>
      </c>
      <c r="E55" s="22">
        <f>SUM(E56+E59)</f>
        <v>5680</v>
      </c>
    </row>
    <row r="56" spans="1:5" x14ac:dyDescent="0.25">
      <c r="A56" s="23" t="s">
        <v>0</v>
      </c>
      <c r="B56" s="23" t="s">
        <v>20</v>
      </c>
      <c r="C56" s="24" t="s">
        <v>21</v>
      </c>
      <c r="D56" s="25">
        <f>SUM(D57)</f>
        <v>20000</v>
      </c>
      <c r="E56" s="25">
        <f>SUM(E57)</f>
        <v>0</v>
      </c>
    </row>
    <row r="57" spans="1:5" ht="24" x14ac:dyDescent="0.25">
      <c r="A57" s="26" t="s">
        <v>0</v>
      </c>
      <c r="B57" s="26" t="s">
        <v>38</v>
      </c>
      <c r="C57" s="27" t="s">
        <v>39</v>
      </c>
      <c r="D57" s="28">
        <f>SUM(D58)</f>
        <v>20000</v>
      </c>
      <c r="E57" s="28">
        <f>SUM(E58)</f>
        <v>0</v>
      </c>
    </row>
    <row r="58" spans="1:5" x14ac:dyDescent="0.25">
      <c r="A58" s="26" t="s">
        <v>0</v>
      </c>
      <c r="B58" s="29" t="s">
        <v>40</v>
      </c>
      <c r="C58" s="30" t="s">
        <v>41</v>
      </c>
      <c r="D58" s="31">
        <v>20000</v>
      </c>
      <c r="E58" s="31">
        <v>0</v>
      </c>
    </row>
    <row r="59" spans="1:5" x14ac:dyDescent="0.25">
      <c r="A59" s="23" t="s">
        <v>0</v>
      </c>
      <c r="B59" s="23" t="s">
        <v>64</v>
      </c>
      <c r="C59" s="24" t="s">
        <v>65</v>
      </c>
      <c r="D59" s="25">
        <f>SUM(D60)</f>
        <v>0</v>
      </c>
      <c r="E59" s="25">
        <f>SUM(E60)</f>
        <v>5680</v>
      </c>
    </row>
    <row r="60" spans="1:5" x14ac:dyDescent="0.25">
      <c r="A60" s="26" t="s">
        <v>0</v>
      </c>
      <c r="B60" s="26" t="s">
        <v>66</v>
      </c>
      <c r="C60" s="27" t="s">
        <v>67</v>
      </c>
      <c r="D60" s="28">
        <f>SUM(D61)</f>
        <v>0</v>
      </c>
      <c r="E60" s="28">
        <f>SUM(E61)</f>
        <v>5680</v>
      </c>
    </row>
    <row r="61" spans="1:5" x14ac:dyDescent="0.25">
      <c r="A61" s="26" t="s">
        <v>0</v>
      </c>
      <c r="B61" s="29">
        <v>723</v>
      </c>
      <c r="C61" s="30" t="s">
        <v>80</v>
      </c>
      <c r="D61" s="31">
        <v>0</v>
      </c>
      <c r="E61" s="31">
        <v>5680</v>
      </c>
    </row>
    <row r="62" spans="1:5" ht="0" hidden="1" customHeight="1" x14ac:dyDescent="0.25"/>
  </sheetData>
  <mergeCells count="5">
    <mergeCell ref="A4:G4"/>
    <mergeCell ref="A6:G6"/>
    <mergeCell ref="A8:G8"/>
    <mergeCell ref="A1:E1"/>
    <mergeCell ref="F1:G1"/>
  </mergeCells>
  <pageMargins left="0.39370078740157499" right="0.196850393700787" top="0.39370078740157499" bottom="0.63976377952755903" header="0.39370078740157499" footer="0.39370078740157499"/>
  <pageSetup paperSize="9" scale="75" orientation="portrait" horizontalDpi="300" verticalDpi="300" r:id="rId1"/>
  <headerFooter alignWithMargins="0">
    <oddFooter>&amp;L&amp;"Arial,Regular"&amp;9 LC147RP-IRIP &amp;C&amp;"Arial,Regular"&amp;9Stranica &amp;P od &amp;N &amp;R&amp;"Arial,Regular"&amp;9 *Obrada LC*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Petra Sočan</cp:lastModifiedBy>
  <cp:lastPrinted>2022-02-16T13:43:58Z</cp:lastPrinted>
  <dcterms:modified xsi:type="dcterms:W3CDTF">2022-02-16T13:44:09Z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